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riving Event\Soonr Workplace\Ariel\Atom\Prislistor\Ariel prislista 2017\"/>
    </mc:Choice>
  </mc:AlternateContent>
  <bookViews>
    <workbookView xWindow="0" yWindow="0" windowWidth="24000" windowHeight="9135"/>
  </bookViews>
  <sheets>
    <sheet name="Atom 3,5 - 245 hk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6" i="1" l="1"/>
  <c r="E65" i="1"/>
  <c r="I64" i="1"/>
  <c r="E64" i="1"/>
  <c r="E63" i="1"/>
  <c r="I62" i="1"/>
  <c r="E62" i="1"/>
  <c r="I61" i="1"/>
  <c r="E61" i="1"/>
  <c r="I60" i="1"/>
  <c r="E60" i="1"/>
  <c r="I59" i="1"/>
  <c r="E59" i="1"/>
  <c r="I58" i="1"/>
  <c r="E58" i="1"/>
  <c r="I57" i="1"/>
  <c r="E57" i="1"/>
  <c r="I56" i="1"/>
  <c r="E56" i="1"/>
  <c r="I55" i="1"/>
  <c r="E55" i="1"/>
  <c r="I54" i="1"/>
  <c r="E54" i="1"/>
  <c r="I53" i="1"/>
  <c r="E53" i="1"/>
  <c r="I52" i="1"/>
  <c r="E52" i="1"/>
  <c r="I51" i="1"/>
  <c r="E51" i="1"/>
  <c r="I50" i="1"/>
  <c r="E50" i="1"/>
  <c r="I49" i="1"/>
  <c r="E49" i="1"/>
  <c r="I48" i="1"/>
  <c r="E48" i="1"/>
  <c r="I47" i="1"/>
  <c r="E47" i="1"/>
  <c r="E46" i="1"/>
  <c r="I44" i="1"/>
  <c r="E44" i="1"/>
  <c r="I43" i="1"/>
  <c r="E43" i="1"/>
  <c r="I42" i="1"/>
  <c r="E42" i="1"/>
  <c r="I41" i="1"/>
  <c r="E41" i="1"/>
  <c r="I40" i="1"/>
  <c r="E40" i="1"/>
  <c r="I39" i="1"/>
  <c r="E39" i="1"/>
  <c r="I38" i="1"/>
  <c r="E38" i="1"/>
  <c r="I37" i="1"/>
  <c r="E37" i="1"/>
  <c r="I36" i="1"/>
  <c r="E36" i="1"/>
  <c r="I35" i="1"/>
  <c r="E35" i="1"/>
  <c r="I34" i="1"/>
  <c r="E34" i="1"/>
  <c r="I33" i="1"/>
  <c r="E33" i="1"/>
  <c r="I32" i="1"/>
  <c r="E32" i="1"/>
  <c r="I31" i="1"/>
  <c r="E31" i="1"/>
  <c r="I30" i="1"/>
  <c r="E30" i="1"/>
  <c r="I29" i="1"/>
  <c r="E29" i="1"/>
  <c r="I28" i="1"/>
  <c r="E28" i="1"/>
  <c r="I27" i="1"/>
  <c r="E27" i="1"/>
  <c r="I26" i="1"/>
  <c r="E26" i="1"/>
  <c r="I25" i="1"/>
  <c r="E25" i="1"/>
  <c r="I24" i="1"/>
  <c r="E24" i="1"/>
  <c r="I23" i="1"/>
  <c r="E23" i="1"/>
  <c r="I22" i="1"/>
  <c r="E22" i="1"/>
  <c r="I21" i="1"/>
  <c r="E21" i="1"/>
  <c r="I20" i="1"/>
  <c r="E20" i="1"/>
  <c r="I19" i="1"/>
  <c r="E19" i="1"/>
  <c r="I18" i="1"/>
  <c r="E18" i="1"/>
  <c r="I17" i="1"/>
  <c r="E17" i="1"/>
  <c r="I16" i="1"/>
  <c r="E16" i="1"/>
  <c r="I15" i="1"/>
  <c r="E15" i="1"/>
  <c r="I14" i="1"/>
  <c r="E14" i="1"/>
  <c r="I13" i="1"/>
  <c r="E13" i="1"/>
  <c r="E69" i="1" s="1"/>
  <c r="I69" i="1" l="1"/>
  <c r="G71" i="1" s="1"/>
  <c r="I71" i="1" s="1"/>
  <c r="I73" i="1" s="1"/>
  <c r="I74" i="1" s="1"/>
</calcChain>
</file>

<file path=xl/sharedStrings.xml><?xml version="1.0" encoding="utf-8"?>
<sst xmlns="http://schemas.openxmlformats.org/spreadsheetml/2006/main" count="118" uniqueCount="114">
  <si>
    <t xml:space="preserve"> </t>
  </si>
  <si>
    <t xml:space="preserve"> "Distributor of Ariel Atom, Ace &amp; Nomad in Sweden"</t>
  </si>
  <si>
    <t>Grundbilar:</t>
  </si>
  <si>
    <t>Tillval däck och fälg:</t>
  </si>
  <si>
    <r>
      <t xml:space="preserve">Atom 245hk </t>
    </r>
    <r>
      <rPr>
        <sz val="11"/>
        <color theme="1"/>
        <rFont val="Times New Roman"/>
        <family val="1"/>
      </rPr>
      <t xml:space="preserve">      </t>
    </r>
  </si>
  <si>
    <t xml:space="preserve">16” fälgar med gatdäck                       </t>
  </si>
  <si>
    <t>310hk Supercharge upgrade</t>
  </si>
  <si>
    <t xml:space="preserve">16” fälgar med R-däck                      </t>
  </si>
  <si>
    <r>
      <t xml:space="preserve">350hk R-spec from 310h  </t>
    </r>
    <r>
      <rPr>
        <sz val="9"/>
        <color theme="1"/>
        <rFont val="Times New Roman"/>
        <family val="1"/>
      </rPr>
      <t>(inkl sidopod cooling system)</t>
    </r>
  </si>
  <si>
    <t>16” magnesiumfälgar med R-däck - 225/45/16</t>
  </si>
  <si>
    <t>Atom Cup - estimated price</t>
  </si>
  <si>
    <t>16” magnesiumfälgar X-wide med R-däck - 245/45-16</t>
  </si>
  <si>
    <t xml:space="preserve">Atom Mugen                                         </t>
  </si>
  <si>
    <t>spare set 16" magnesiumfälgar med slicks - 3,5 R spec</t>
  </si>
  <si>
    <t>Atom 500 V8</t>
  </si>
  <si>
    <t>spare set 16" magnesiumfälgar med regndäck - 3,5 R spec</t>
  </si>
  <si>
    <t>Tillval kosmetik &amp; komfort:</t>
  </si>
  <si>
    <t>Typ R - Options:</t>
  </si>
  <si>
    <t>Rostfria monteringar skruvar</t>
  </si>
  <si>
    <t>6 Speed Sequential paddleshift gearbox</t>
  </si>
  <si>
    <t>Aeroscreens</t>
  </si>
  <si>
    <t>Oil cooler system fitted in sidepod</t>
  </si>
  <si>
    <t>Fullstor vindruta inkl. torkare</t>
  </si>
  <si>
    <t>Öhlins TTX 3 vägs ställbara coilovers - 2 delad fjädring</t>
  </si>
  <si>
    <t>Extra standard ruta / kåpa + nos kåpa</t>
  </si>
  <si>
    <t>Högt centralt extra bromsljus</t>
  </si>
  <si>
    <t>Tillval motor &amp; transmission:</t>
  </si>
  <si>
    <t>Individuella stolar i kolfiberfiber ( per par )</t>
  </si>
  <si>
    <t xml:space="preserve">Limited slip diffrential                                     </t>
  </si>
  <si>
    <t>Låsbart tanklock</t>
  </si>
  <si>
    <t>Bafflat oljetråg</t>
  </si>
  <si>
    <t>12v cigarettuttag</t>
  </si>
  <si>
    <t xml:space="preserve">Aluminium kylare                                </t>
  </si>
  <si>
    <t>12v BMW uttag</t>
  </si>
  <si>
    <t xml:space="preserve">”Hot contry” kylare                          </t>
  </si>
  <si>
    <t>Bluetooth intercom system</t>
  </si>
  <si>
    <t xml:space="preserve">Bypass rör till katalysator                                    </t>
  </si>
  <si>
    <t>Anpassad Tom Tom rider Europé GPS</t>
  </si>
  <si>
    <t xml:space="preserve">Högglans polerat avgassystem              </t>
  </si>
  <si>
    <t>Track monitor ( antistöld - spårningshjälpmedel ) UK only</t>
  </si>
  <si>
    <t>Passagerar fotstöd</t>
  </si>
  <si>
    <t>Tillval Bromsar:</t>
  </si>
  <si>
    <t>3" FIA bälten ( per sida )</t>
  </si>
  <si>
    <t xml:space="preserve">Sport bromsar fram                           </t>
  </si>
  <si>
    <t>V type crutch strap ( per sida )</t>
  </si>
  <si>
    <t xml:space="preserve">Sport bromsar bak                             </t>
  </si>
  <si>
    <t>3" bälteskuddar</t>
  </si>
  <si>
    <t xml:space="preserve">Alcon 4 kolvs ok / 290mm skiva            </t>
  </si>
  <si>
    <t>2" bälteskuddar</t>
  </si>
  <si>
    <t xml:space="preserve">Alcon 4 kolvs ok / 290mm skiva             </t>
  </si>
  <si>
    <t>Formsytt överdrag för inomhus bruk</t>
  </si>
  <si>
    <t>Handbromssystem för Alconbroms bak</t>
  </si>
  <si>
    <t>Formsytt överdrag för utomhus bruk</t>
  </si>
  <si>
    <t>Bromsjusterings kontroll på panel</t>
  </si>
  <si>
    <t>Ambidextrous chassi</t>
  </si>
  <si>
    <t>Batteri optimering</t>
  </si>
  <si>
    <t>Tillval väghållning:</t>
  </si>
  <si>
    <t xml:space="preserve">Bilstein ställbara coilovers inkl. 2 delad fjädring             </t>
  </si>
  <si>
    <t>Tillval kaross &amp; aerodynamik:</t>
  </si>
  <si>
    <t xml:space="preserve">Öhlins ställbara coilovers inkl. 2 delad fjädring - trackday     </t>
  </si>
  <si>
    <t>Målade kaross delar i egen färg</t>
  </si>
  <si>
    <t>4 vägs ställbara coilovers inkl. fjädring - racemode</t>
  </si>
  <si>
    <t>Utgår</t>
  </si>
  <si>
    <t xml:space="preserve">Pulverlackat chassi - egen kulör </t>
  </si>
  <si>
    <t>Pris på förfrågan</t>
  </si>
  <si>
    <t xml:space="preserve">F1 Bärarmar i ”kromolystål”                </t>
  </si>
  <si>
    <t>Mugen lackerad bil</t>
  </si>
  <si>
    <t xml:space="preserve">Race grade uniballs                              </t>
  </si>
  <si>
    <r>
      <t xml:space="preserve">Kolfiber frontvinge inkl. fästen </t>
    </r>
    <r>
      <rPr>
        <sz val="9"/>
        <color theme="1"/>
        <rFont val="Times New Roman"/>
        <family val="1"/>
      </rPr>
      <t>( recomended for track use only )</t>
    </r>
  </si>
  <si>
    <t>Racelagrade hjulupphängningar</t>
  </si>
  <si>
    <r>
      <t>Kolfiber bakvinge inkl. fästen</t>
    </r>
    <r>
      <rPr>
        <sz val="9"/>
        <color theme="1"/>
        <rFont val="Times New Roman"/>
        <family val="1"/>
      </rPr>
      <t xml:space="preserve">    ( recomended for trackuse only )</t>
    </r>
  </si>
  <si>
    <t>Kolfiberset stänkskärmar 4 st</t>
  </si>
  <si>
    <t>Tillval banracing &amp; tävling:</t>
  </si>
  <si>
    <t xml:space="preserve">Kolfiberset - karossdelar 3st (airbox,bonnet,intake) </t>
  </si>
  <si>
    <t xml:space="preserve">Styrväxel för racerbanan                         </t>
  </si>
  <si>
    <t>Kolfiber Instrumentpanel</t>
  </si>
  <si>
    <t xml:space="preserve">Löstagbart rattnav                          </t>
  </si>
  <si>
    <t>Gunmetal / Black Powder kulör på fälgar</t>
  </si>
  <si>
    <t xml:space="preserve">Sidopaneler i makrylon                        </t>
  </si>
  <si>
    <t>Gunmetal / Black Powder kulör på chassi</t>
  </si>
  <si>
    <t xml:space="preserve">FIA huvudströmbrytare                      </t>
  </si>
  <si>
    <t xml:space="preserve">Störtbåge för banracing - skruvad montering för trackdays            </t>
  </si>
  <si>
    <t xml:space="preserve">Störtbåge för banracing - svetsad montering för race            </t>
  </si>
  <si>
    <t>Engelska inregistrerings avgifter:</t>
  </si>
  <si>
    <t>Fristående monterad brandsläckar utrustning - trackday use</t>
  </si>
  <si>
    <t>Nummerskyltshållare fram, ( option )</t>
  </si>
  <si>
    <t xml:space="preserve">Fastmonterad brandsläckar utrustning - MSA approved   </t>
  </si>
  <si>
    <t>IVA test - UK</t>
  </si>
  <si>
    <t>MSA approved race fuel tank</t>
  </si>
  <si>
    <t>Väg &amp; Registrerings avgift UK</t>
  </si>
  <si>
    <t xml:space="preserve">GPS Datalogger anpassat system                       </t>
  </si>
  <si>
    <t xml:space="preserve">FIA högintensivt dimljus                   </t>
  </si>
  <si>
    <t>Svenska transport och inregistrerings avgifter:</t>
  </si>
  <si>
    <t>Single FIA carbon fibre seat ( can have one driver + 1 pass )</t>
  </si>
  <si>
    <t>Ord. frakt till Sverige</t>
  </si>
  <si>
    <t xml:space="preserve">Bogserögla bak                                    </t>
  </si>
  <si>
    <t>Hämta själv VIP paket:</t>
  </si>
  <si>
    <t xml:space="preserve">Bogserögla fram                               </t>
  </si>
  <si>
    <t>inkl transportförsäkring, flyg, hyrbil, hotell och visning hos fabrik i UK</t>
  </si>
  <si>
    <t xml:space="preserve">Bogserögla bak - race use                     </t>
  </si>
  <si>
    <t>Besiktning och inregistrering:</t>
  </si>
  <si>
    <t xml:space="preserve">Bogserögla fram - race use                              </t>
  </si>
  <si>
    <t xml:space="preserve">inkl. konvertering rattstång med tändnings/rattlås. krav för svensk bilprovning, </t>
  </si>
  <si>
    <t>samt alla registrerings avgifter</t>
  </si>
  <si>
    <t>Summa</t>
  </si>
  <si>
    <t>Aktuell valutakurs</t>
  </si>
  <si>
    <t>Engelska kostnader</t>
  </si>
  <si>
    <t>Svenska registrerings kostnader</t>
  </si>
  <si>
    <t>totalt exkl. m</t>
  </si>
  <si>
    <t>totalt inkl. m</t>
  </si>
  <si>
    <r>
      <t xml:space="preserve">                                                                  Samtliga priser </t>
    </r>
    <r>
      <rPr>
        <u/>
        <sz val="10"/>
        <color theme="1"/>
        <rFont val="Times New Roman"/>
        <family val="1"/>
      </rPr>
      <t>EXKLUSIVE</t>
    </r>
    <r>
      <rPr>
        <sz val="10"/>
        <color theme="1"/>
        <rFont val="Times New Roman"/>
        <family val="1"/>
      </rPr>
      <t xml:space="preserve"> svensk moms, med reservation för prisjusteringar samt tryckfel.</t>
    </r>
  </si>
  <si>
    <t>Prislista Ariel Atom 2017 - OBS priser i pund &amp; SEK exkl svensk moms</t>
  </si>
  <si>
    <t xml:space="preserve">* Gulmarkerade fält obligatoriska tillval för </t>
  </si>
  <si>
    <t xml:space="preserve">   svensk registrering.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</si>
</sst>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£-809]#,##0.00"/>
    <numFmt numFmtId="165" formatCode="#,##0.00\ &quot;kr&quot;"/>
    <numFmt numFmtId="166" formatCode="#,##0\ _k_r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36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u/>
      <sz val="11"/>
      <color theme="1"/>
      <name val="Times New Roman"/>
      <family val="1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b/>
      <sz val="10"/>
      <color theme="1"/>
      <name val="Times New Roman"/>
      <family val="1"/>
    </font>
    <font>
      <u/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1" fillId="0" borderId="0" xfId="0" applyFont="1" applyBorder="1"/>
    <xf numFmtId="164" fontId="2" fillId="0" borderId="0" xfId="0" applyNumberFormat="1" applyFont="1" applyBorder="1" applyAlignment="1">
      <alignment vertical="top"/>
    </xf>
    <xf numFmtId="0" fontId="1" fillId="0" borderId="0" xfId="0" applyFont="1" applyBorder="1" applyAlignment="1">
      <alignment horizontal="center"/>
    </xf>
    <xf numFmtId="164" fontId="1" fillId="0" borderId="0" xfId="0" applyNumberFormat="1" applyFont="1" applyBorder="1" applyAlignment="1">
      <alignment vertical="top"/>
    </xf>
    <xf numFmtId="164" fontId="1" fillId="0" borderId="0" xfId="0" applyNumberFormat="1" applyFont="1" applyBorder="1" applyAlignment="1">
      <alignment horizontal="right"/>
    </xf>
    <xf numFmtId="0" fontId="1" fillId="0" borderId="0" xfId="0" applyFont="1" applyBorder="1" applyAlignment="1">
      <alignment horizontal="left"/>
    </xf>
    <xf numFmtId="164" fontId="1" fillId="0" borderId="0" xfId="0" applyNumberFormat="1" applyFont="1" applyBorder="1"/>
    <xf numFmtId="0" fontId="3" fillId="0" borderId="0" xfId="0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left"/>
    </xf>
    <xf numFmtId="0" fontId="6" fillId="0" borderId="0" xfId="0" applyFont="1" applyBorder="1" applyAlignment="1">
      <alignment horizontal="center" vertical="top"/>
    </xf>
    <xf numFmtId="164" fontId="6" fillId="0" borderId="0" xfId="0" applyNumberFormat="1" applyFont="1" applyBorder="1" applyAlignment="1">
      <alignment horizontal="right" vertical="top"/>
    </xf>
    <xf numFmtId="0" fontId="6" fillId="0" borderId="0" xfId="0" applyFont="1" applyFill="1" applyBorder="1"/>
    <xf numFmtId="164" fontId="6" fillId="0" borderId="0" xfId="0" applyNumberFormat="1" applyFont="1" applyFill="1" applyBorder="1" applyAlignment="1">
      <alignment horizontal="right" vertical="top"/>
    </xf>
    <xf numFmtId="0" fontId="6" fillId="0" borderId="0" xfId="0" applyFont="1" applyFill="1" applyBorder="1" applyAlignment="1">
      <alignment horizontal="center" vertical="top"/>
    </xf>
    <xf numFmtId="164" fontId="6" fillId="0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164" fontId="1" fillId="0" borderId="0" xfId="0" applyNumberFormat="1" applyFont="1" applyFill="1" applyBorder="1"/>
    <xf numFmtId="0" fontId="5" fillId="0" borderId="0" xfId="0" applyFont="1" applyFill="1" applyBorder="1" applyAlignment="1">
      <alignment horizontal="left" vertical="top"/>
    </xf>
    <xf numFmtId="164" fontId="6" fillId="0" borderId="0" xfId="0" applyNumberFormat="1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horizontal="left" vertical="top"/>
    </xf>
    <xf numFmtId="164" fontId="6" fillId="0" borderId="0" xfId="0" applyNumberFormat="1" applyFont="1" applyFill="1" applyBorder="1"/>
    <xf numFmtId="0" fontId="8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right" vertical="top"/>
    </xf>
    <xf numFmtId="164" fontId="1" fillId="0" borderId="0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/>
    </xf>
    <xf numFmtId="0" fontId="1" fillId="0" borderId="0" xfId="0" applyFont="1" applyFill="1" applyBorder="1"/>
    <xf numFmtId="164" fontId="10" fillId="0" borderId="0" xfId="0" applyNumberFormat="1" applyFont="1" applyFill="1" applyBorder="1" applyAlignment="1">
      <alignment horizontal="right"/>
    </xf>
    <xf numFmtId="0" fontId="1" fillId="2" borderId="1" xfId="0" applyFont="1" applyFill="1" applyBorder="1"/>
    <xf numFmtId="164" fontId="10" fillId="2" borderId="2" xfId="0" applyNumberFormat="1" applyFont="1" applyFill="1" applyBorder="1" applyAlignment="1">
      <alignment horizontal="right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left"/>
    </xf>
    <xf numFmtId="164" fontId="6" fillId="2" borderId="5" xfId="0" applyNumberFormat="1" applyFont="1" applyFill="1" applyBorder="1"/>
    <xf numFmtId="0" fontId="1" fillId="2" borderId="5" xfId="0" applyFont="1" applyFill="1" applyBorder="1" applyAlignment="1">
      <alignment horizontal="center"/>
    </xf>
    <xf numFmtId="165" fontId="1" fillId="2" borderId="6" xfId="0" applyNumberFormat="1" applyFont="1" applyFill="1" applyBorder="1" applyAlignment="1">
      <alignment horizontal="center"/>
    </xf>
    <xf numFmtId="0" fontId="6" fillId="3" borderId="7" xfId="0" applyFont="1" applyFill="1" applyBorder="1" applyAlignment="1">
      <alignment horizontal="left"/>
    </xf>
    <xf numFmtId="164" fontId="6" fillId="3" borderId="8" xfId="0" applyNumberFormat="1" applyFont="1" applyFill="1" applyBorder="1"/>
    <xf numFmtId="0" fontId="1" fillId="3" borderId="8" xfId="0" applyFont="1" applyFill="1" applyBorder="1" applyAlignment="1">
      <alignment horizontal="center"/>
    </xf>
    <xf numFmtId="165" fontId="1" fillId="3" borderId="9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165" fontId="1" fillId="2" borderId="3" xfId="0" applyNumberFormat="1" applyFont="1" applyFill="1" applyBorder="1" applyAlignment="1">
      <alignment horizontal="center"/>
    </xf>
    <xf numFmtId="0" fontId="1" fillId="3" borderId="7" xfId="0" applyFont="1" applyFill="1" applyBorder="1" applyAlignment="1">
      <alignment horizontal="left"/>
    </xf>
    <xf numFmtId="165" fontId="1" fillId="0" borderId="5" xfId="0" applyNumberFormat="1" applyFont="1" applyBorder="1" applyAlignment="1">
      <alignment horizontal="center"/>
    </xf>
    <xf numFmtId="0" fontId="1" fillId="0" borderId="10" xfId="0" applyFont="1" applyFill="1" applyBorder="1" applyAlignment="1">
      <alignment horizontal="left"/>
    </xf>
    <xf numFmtId="164" fontId="1" fillId="0" borderId="10" xfId="0" applyNumberFormat="1" applyFont="1" applyFill="1" applyBorder="1" applyAlignment="1">
      <alignment horizontal="right"/>
    </xf>
    <xf numFmtId="0" fontId="1" fillId="0" borderId="10" xfId="0" applyFont="1" applyFill="1" applyBorder="1" applyAlignment="1">
      <alignment horizontal="center"/>
    </xf>
    <xf numFmtId="164" fontId="1" fillId="0" borderId="10" xfId="0" applyNumberFormat="1" applyFont="1" applyFill="1" applyBorder="1"/>
    <xf numFmtId="0" fontId="1" fillId="0" borderId="11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166" fontId="1" fillId="0" borderId="0" xfId="0" applyNumberFormat="1" applyFont="1" applyBorder="1" applyAlignment="1">
      <alignment horizontal="right"/>
    </xf>
    <xf numFmtId="0" fontId="6" fillId="2" borderId="0" xfId="0" applyFont="1" applyFill="1" applyBorder="1" applyAlignment="1">
      <alignment horizontal="left" vertical="top"/>
    </xf>
    <xf numFmtId="164" fontId="6" fillId="2" borderId="0" xfId="0" applyNumberFormat="1" applyFont="1" applyFill="1" applyBorder="1" applyAlignment="1">
      <alignment vertical="top"/>
    </xf>
    <xf numFmtId="0" fontId="8" fillId="2" borderId="0" xfId="0" applyFont="1" applyFill="1" applyBorder="1" applyAlignment="1">
      <alignment horizontal="center"/>
    </xf>
    <xf numFmtId="164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5" fontId="6" fillId="2" borderId="0" xfId="0" applyNumberFormat="1" applyFont="1" applyFill="1" applyBorder="1" applyAlignment="1">
      <alignment horizontal="right" vertical="top"/>
    </xf>
    <xf numFmtId="0" fontId="1" fillId="2" borderId="0" xfId="0" applyFont="1" applyFill="1" applyBorder="1"/>
    <xf numFmtId="164" fontId="1" fillId="2" borderId="0" xfId="0" applyNumberFormat="1" applyFont="1" applyFill="1" applyBorder="1"/>
    <xf numFmtId="164" fontId="10" fillId="2" borderId="0" xfId="0" applyNumberFormat="1" applyFont="1" applyFill="1" applyBorder="1" applyAlignment="1">
      <alignment horizontal="right"/>
    </xf>
    <xf numFmtId="0" fontId="6" fillId="2" borderId="0" xfId="0" applyFont="1" applyFill="1" applyBorder="1"/>
    <xf numFmtId="164" fontId="6" fillId="2" borderId="0" xfId="0" applyNumberFormat="1" applyFont="1" applyFill="1" applyBorder="1" applyAlignment="1">
      <alignment horizontal="right" vertical="top"/>
    </xf>
    <xf numFmtId="0" fontId="6" fillId="2" borderId="0" xfId="0" applyFont="1" applyFill="1" applyBorder="1" applyAlignment="1">
      <alignment horizontal="center" vertical="top"/>
    </xf>
    <xf numFmtId="164" fontId="6" fillId="2" borderId="0" xfId="0" applyNumberFormat="1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tif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2952750</xdr:colOff>
      <xdr:row>86</xdr:row>
      <xdr:rowOff>76201</xdr:rowOff>
    </xdr:from>
    <xdr:to>
      <xdr:col>5</xdr:col>
      <xdr:colOff>3467100</xdr:colOff>
      <xdr:row>94</xdr:row>
      <xdr:rowOff>104775</xdr:rowOff>
    </xdr:to>
    <xdr:pic>
      <xdr:nvPicPr>
        <xdr:cNvPr id="2" name="Picture 34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4700" y="17526001"/>
          <a:ext cx="6477000" cy="1323974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1724025</xdr:colOff>
      <xdr:row>2</xdr:row>
      <xdr:rowOff>155046</xdr:rowOff>
    </xdr:from>
    <xdr:to>
      <xdr:col>5</xdr:col>
      <xdr:colOff>1685924</xdr:colOff>
      <xdr:row>5</xdr:row>
      <xdr:rowOff>790707</xdr:rowOff>
    </xdr:to>
    <xdr:pic>
      <xdr:nvPicPr>
        <xdr:cNvPr id="3" name="Bildobjekt 2" descr="Driving Event Org. logo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5975" y="878946"/>
          <a:ext cx="5924549" cy="121668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0</xdr:row>
      <xdr:rowOff>495301</xdr:rowOff>
    </xdr:from>
    <xdr:to>
      <xdr:col>7</xdr:col>
      <xdr:colOff>638175</xdr:colOff>
      <xdr:row>5</xdr:row>
      <xdr:rowOff>1276386</xdr:rowOff>
    </xdr:to>
    <xdr:pic>
      <xdr:nvPicPr>
        <xdr:cNvPr id="4" name="Bildobjekt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495301"/>
          <a:ext cx="1514475" cy="2086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85"/>
  <sheetViews>
    <sheetView tabSelected="1" topLeftCell="A49" workbookViewId="0">
      <selection activeCell="H26" sqref="H26"/>
    </sheetView>
  </sheetViews>
  <sheetFormatPr defaultColWidth="9.140625" defaultRowHeight="12.75" x14ac:dyDescent="0.2"/>
  <cols>
    <col min="1" max="1" width="5.42578125" style="1" customWidth="1"/>
    <col min="2" max="2" width="50.85546875" style="1" customWidth="1"/>
    <col min="3" max="3" width="13.7109375" style="5" customWidth="1"/>
    <col min="4" max="4" width="9.140625" style="3"/>
    <col min="5" max="5" width="15.7109375" style="3" customWidth="1"/>
    <col min="6" max="6" width="53.5703125" style="6" customWidth="1"/>
    <col min="7" max="7" width="13.28515625" style="7" bestFit="1" customWidth="1"/>
    <col min="8" max="8" width="10.5703125" style="3" customWidth="1"/>
    <col min="9" max="9" width="12.42578125" style="3" customWidth="1"/>
    <col min="10" max="16384" width="9.140625" style="1"/>
  </cols>
  <sheetData>
    <row r="1" spans="2:9" ht="44.25" customHeight="1" x14ac:dyDescent="0.2">
      <c r="B1" s="1" t="s">
        <v>0</v>
      </c>
      <c r="C1" s="2"/>
      <c r="F1" s="1"/>
      <c r="G1" s="4"/>
    </row>
    <row r="4" spans="2:9" x14ac:dyDescent="0.2">
      <c r="F4" s="1"/>
      <c r="G4" s="4"/>
    </row>
    <row r="5" spans="2:9" ht="20.25" customHeight="1" x14ac:dyDescent="0.2"/>
    <row r="6" spans="2:9" ht="107.25" customHeight="1" x14ac:dyDescent="0.2"/>
    <row r="7" spans="2:9" ht="36" customHeight="1" x14ac:dyDescent="0.2">
      <c r="D7" s="8" t="s">
        <v>1</v>
      </c>
      <c r="E7" s="8"/>
    </row>
    <row r="8" spans="2:9" ht="36" customHeight="1" x14ac:dyDescent="0.2">
      <c r="D8" s="8"/>
      <c r="E8" s="8"/>
    </row>
    <row r="9" spans="2:9" ht="20.25" customHeight="1" x14ac:dyDescent="0.3">
      <c r="C9" s="9" t="s">
        <v>111</v>
      </c>
      <c r="D9" s="10"/>
      <c r="E9" s="10"/>
    </row>
    <row r="10" spans="2:9" ht="20.25" customHeight="1" x14ac:dyDescent="0.3">
      <c r="C10" s="9"/>
      <c r="D10" s="10"/>
      <c r="E10" s="10"/>
    </row>
    <row r="11" spans="2:9" ht="30" customHeight="1" x14ac:dyDescent="0.3">
      <c r="C11" s="9"/>
      <c r="D11" s="10"/>
      <c r="E11" s="10"/>
    </row>
    <row r="12" spans="2:9" ht="21" customHeight="1" x14ac:dyDescent="0.2">
      <c r="B12" s="11" t="s">
        <v>2</v>
      </c>
      <c r="C12" s="4"/>
      <c r="D12" s="12"/>
      <c r="E12" s="12"/>
      <c r="F12" s="11" t="s">
        <v>3</v>
      </c>
      <c r="G12" s="13"/>
    </row>
    <row r="13" spans="2:9" ht="15" x14ac:dyDescent="0.25">
      <c r="B13" s="70" t="s">
        <v>4</v>
      </c>
      <c r="C13" s="71">
        <v>26995</v>
      </c>
      <c r="D13" s="72">
        <v>1</v>
      </c>
      <c r="E13" s="73">
        <f>SUM(C13*D13)</f>
        <v>26995</v>
      </c>
      <c r="F13" s="18" t="s">
        <v>5</v>
      </c>
      <c r="G13" s="15">
        <v>275</v>
      </c>
      <c r="H13" s="19"/>
      <c r="I13" s="20">
        <f>SUM(G13*H13)</f>
        <v>0</v>
      </c>
    </row>
    <row r="14" spans="2:9" ht="15" x14ac:dyDescent="0.2">
      <c r="B14" s="18" t="s">
        <v>6</v>
      </c>
      <c r="C14" s="15">
        <v>4346.3</v>
      </c>
      <c r="D14" s="16"/>
      <c r="E14" s="17">
        <f t="shared" ref="E14:E66" si="0">SUM(C14*D14)</f>
        <v>0</v>
      </c>
      <c r="F14" s="18" t="s">
        <v>7</v>
      </c>
      <c r="G14" s="15">
        <v>495</v>
      </c>
      <c r="H14" s="19"/>
      <c r="I14" s="20">
        <f t="shared" ref="I14:I64" si="1">SUM(G14*H14)</f>
        <v>0</v>
      </c>
    </row>
    <row r="15" spans="2:9" ht="15" x14ac:dyDescent="0.2">
      <c r="B15" s="18" t="s">
        <v>8</v>
      </c>
      <c r="C15" s="15">
        <v>7140</v>
      </c>
      <c r="D15" s="16"/>
      <c r="E15" s="17">
        <f t="shared" si="0"/>
        <v>0</v>
      </c>
      <c r="F15" s="18" t="s">
        <v>9</v>
      </c>
      <c r="G15" s="15">
        <v>2697</v>
      </c>
      <c r="H15" s="19"/>
      <c r="I15" s="20">
        <f t="shared" si="1"/>
        <v>0</v>
      </c>
    </row>
    <row r="16" spans="2:9" ht="15" x14ac:dyDescent="0.2">
      <c r="B16" s="18" t="s">
        <v>10</v>
      </c>
      <c r="C16" s="15">
        <v>36356.85</v>
      </c>
      <c r="D16" s="16"/>
      <c r="E16" s="17">
        <f t="shared" si="0"/>
        <v>0</v>
      </c>
      <c r="F16" s="18" t="s">
        <v>11</v>
      </c>
      <c r="G16" s="15">
        <v>2997</v>
      </c>
      <c r="H16" s="19"/>
      <c r="I16" s="20">
        <f t="shared" si="1"/>
        <v>0</v>
      </c>
    </row>
    <row r="17" spans="2:9" ht="15" x14ac:dyDescent="0.2">
      <c r="B17" s="18" t="s">
        <v>12</v>
      </c>
      <c r="C17" s="15"/>
      <c r="D17" s="16"/>
      <c r="E17" s="17">
        <f t="shared" si="0"/>
        <v>0</v>
      </c>
      <c r="F17" s="18" t="s">
        <v>13</v>
      </c>
      <c r="G17" s="15">
        <v>3677</v>
      </c>
      <c r="H17" s="19"/>
      <c r="I17" s="20">
        <f t="shared" si="1"/>
        <v>0</v>
      </c>
    </row>
    <row r="18" spans="2:9" ht="15" x14ac:dyDescent="0.2">
      <c r="B18" s="18" t="s">
        <v>14</v>
      </c>
      <c r="C18" s="15"/>
      <c r="D18" s="16"/>
      <c r="E18" s="17">
        <f t="shared" si="0"/>
        <v>0</v>
      </c>
      <c r="F18" s="18" t="s">
        <v>15</v>
      </c>
      <c r="G18" s="15">
        <v>3768</v>
      </c>
      <c r="H18" s="19"/>
      <c r="I18" s="20">
        <f t="shared" si="1"/>
        <v>0</v>
      </c>
    </row>
    <row r="19" spans="2:9" ht="15" x14ac:dyDescent="0.2">
      <c r="D19" s="16"/>
      <c r="E19" s="17">
        <f t="shared" si="0"/>
        <v>0</v>
      </c>
      <c r="F19" s="21"/>
      <c r="G19" s="22"/>
      <c r="H19" s="19"/>
      <c r="I19" s="20">
        <f t="shared" si="1"/>
        <v>0</v>
      </c>
    </row>
    <row r="20" spans="2:9" ht="15" x14ac:dyDescent="0.2">
      <c r="B20" s="18"/>
      <c r="C20" s="15"/>
      <c r="D20" s="16"/>
      <c r="E20" s="17">
        <f t="shared" si="0"/>
        <v>0</v>
      </c>
      <c r="F20" s="23" t="s">
        <v>16</v>
      </c>
      <c r="G20" s="24"/>
      <c r="H20" s="19"/>
      <c r="I20" s="20">
        <f t="shared" si="1"/>
        <v>0</v>
      </c>
    </row>
    <row r="21" spans="2:9" ht="15" x14ac:dyDescent="0.2">
      <c r="B21" s="25" t="s">
        <v>17</v>
      </c>
      <c r="C21" s="15"/>
      <c r="D21" s="16"/>
      <c r="E21" s="17">
        <f t="shared" si="0"/>
        <v>0</v>
      </c>
      <c r="F21" s="26" t="s">
        <v>18</v>
      </c>
      <c r="G21" s="24">
        <v>397.8</v>
      </c>
      <c r="H21" s="19"/>
      <c r="I21" s="20">
        <f t="shared" si="1"/>
        <v>0</v>
      </c>
    </row>
    <row r="22" spans="2:9" ht="15" x14ac:dyDescent="0.2">
      <c r="B22" s="18" t="s">
        <v>19</v>
      </c>
      <c r="C22" s="15">
        <v>18500</v>
      </c>
      <c r="D22" s="16"/>
      <c r="E22" s="17">
        <f t="shared" si="0"/>
        <v>0</v>
      </c>
      <c r="F22" s="26" t="s">
        <v>20</v>
      </c>
      <c r="G22" s="24">
        <v>89</v>
      </c>
      <c r="H22" s="19"/>
      <c r="I22" s="20">
        <f t="shared" si="1"/>
        <v>0</v>
      </c>
    </row>
    <row r="23" spans="2:9" ht="15" x14ac:dyDescent="0.25">
      <c r="B23" s="18" t="s">
        <v>21</v>
      </c>
      <c r="C23" s="15">
        <v>4750</v>
      </c>
      <c r="D23" s="16"/>
      <c r="E23" s="17">
        <f t="shared" si="0"/>
        <v>0</v>
      </c>
      <c r="F23" s="26" t="s">
        <v>22</v>
      </c>
      <c r="G23" s="27">
        <v>1250</v>
      </c>
      <c r="H23" s="19"/>
      <c r="I23" s="20">
        <f t="shared" si="1"/>
        <v>0</v>
      </c>
    </row>
    <row r="24" spans="2:9" ht="15" x14ac:dyDescent="0.2">
      <c r="B24" s="18" t="s">
        <v>23</v>
      </c>
      <c r="C24" s="15">
        <v>4165</v>
      </c>
      <c r="D24" s="16"/>
      <c r="E24" s="17">
        <f t="shared" si="0"/>
        <v>0</v>
      </c>
      <c r="F24" s="26" t="s">
        <v>24</v>
      </c>
      <c r="G24" s="24">
        <v>400</v>
      </c>
      <c r="H24" s="28"/>
      <c r="I24" s="20">
        <f t="shared" si="1"/>
        <v>0</v>
      </c>
    </row>
    <row r="25" spans="2:9" ht="15" x14ac:dyDescent="0.2">
      <c r="B25" s="18"/>
      <c r="C25" s="15"/>
      <c r="D25" s="16"/>
      <c r="E25" s="17">
        <f t="shared" si="0"/>
        <v>0</v>
      </c>
      <c r="F25" s="61" t="s">
        <v>25</v>
      </c>
      <c r="G25" s="62">
        <v>245</v>
      </c>
      <c r="H25" s="63">
        <v>1</v>
      </c>
      <c r="I25" s="64">
        <f t="shared" si="1"/>
        <v>245</v>
      </c>
    </row>
    <row r="26" spans="2:9" ht="15" x14ac:dyDescent="0.25">
      <c r="B26" s="25" t="s">
        <v>26</v>
      </c>
      <c r="C26" s="15"/>
      <c r="D26" s="16"/>
      <c r="E26" s="17">
        <f t="shared" si="0"/>
        <v>0</v>
      </c>
      <c r="F26" s="29" t="s">
        <v>27</v>
      </c>
      <c r="G26" s="27">
        <v>1750</v>
      </c>
      <c r="H26" s="19"/>
      <c r="I26" s="20">
        <f t="shared" si="1"/>
        <v>0</v>
      </c>
    </row>
    <row r="27" spans="2:9" ht="15" x14ac:dyDescent="0.2">
      <c r="B27" s="18" t="s">
        <v>28</v>
      </c>
      <c r="C27" s="15">
        <v>497</v>
      </c>
      <c r="D27" s="16"/>
      <c r="E27" s="17">
        <f t="shared" si="0"/>
        <v>0</v>
      </c>
      <c r="F27" s="26" t="s">
        <v>29</v>
      </c>
      <c r="G27" s="24">
        <v>34.950000000000003</v>
      </c>
      <c r="H27" s="30"/>
      <c r="I27" s="20">
        <f t="shared" si="1"/>
        <v>0</v>
      </c>
    </row>
    <row r="28" spans="2:9" ht="15" x14ac:dyDescent="0.2">
      <c r="B28" s="18" t="s">
        <v>30</v>
      </c>
      <c r="C28" s="15">
        <v>425</v>
      </c>
      <c r="D28" s="16"/>
      <c r="E28" s="17">
        <f t="shared" si="0"/>
        <v>0</v>
      </c>
      <c r="F28" s="26" t="s">
        <v>31</v>
      </c>
      <c r="G28" s="24">
        <v>40.5</v>
      </c>
      <c r="H28" s="19"/>
      <c r="I28" s="20">
        <f t="shared" si="1"/>
        <v>0</v>
      </c>
    </row>
    <row r="29" spans="2:9" ht="15" x14ac:dyDescent="0.2">
      <c r="B29" s="18" t="s">
        <v>32</v>
      </c>
      <c r="C29" s="15">
        <v>526.5</v>
      </c>
      <c r="D29" s="16"/>
      <c r="E29" s="17">
        <f t="shared" si="0"/>
        <v>0</v>
      </c>
      <c r="F29" s="26" t="s">
        <v>33</v>
      </c>
      <c r="G29" s="24">
        <v>60.5</v>
      </c>
      <c r="H29" s="19"/>
      <c r="I29" s="20">
        <f t="shared" si="1"/>
        <v>0</v>
      </c>
    </row>
    <row r="30" spans="2:9" ht="15" x14ac:dyDescent="0.2">
      <c r="B30" s="18" t="s">
        <v>34</v>
      </c>
      <c r="C30" s="15">
        <v>875</v>
      </c>
      <c r="D30" s="16"/>
      <c r="E30" s="17">
        <f t="shared" si="0"/>
        <v>0</v>
      </c>
      <c r="F30" s="26" t="s">
        <v>35</v>
      </c>
      <c r="G30" s="24">
        <v>379.99</v>
      </c>
      <c r="H30" s="19"/>
      <c r="I30" s="20">
        <f t="shared" si="1"/>
        <v>0</v>
      </c>
    </row>
    <row r="31" spans="2:9" ht="15" x14ac:dyDescent="0.25">
      <c r="B31" s="18" t="s">
        <v>36</v>
      </c>
      <c r="C31" s="15">
        <v>135.69999999999999</v>
      </c>
      <c r="D31" s="16"/>
      <c r="E31" s="17">
        <f t="shared" si="0"/>
        <v>0</v>
      </c>
      <c r="F31" s="26" t="s">
        <v>37</v>
      </c>
      <c r="G31" s="27">
        <v>404.95</v>
      </c>
      <c r="H31" s="19"/>
      <c r="I31" s="20">
        <f t="shared" si="1"/>
        <v>0</v>
      </c>
    </row>
    <row r="32" spans="2:9" ht="15" x14ac:dyDescent="0.25">
      <c r="B32" s="18" t="s">
        <v>38</v>
      </c>
      <c r="C32" s="15">
        <v>393.8</v>
      </c>
      <c r="D32" s="16"/>
      <c r="E32" s="17">
        <f t="shared" si="0"/>
        <v>0</v>
      </c>
      <c r="F32" s="26" t="s">
        <v>39</v>
      </c>
      <c r="G32" s="27">
        <v>300.83</v>
      </c>
      <c r="H32" s="19"/>
      <c r="I32" s="20">
        <f t="shared" si="1"/>
        <v>0</v>
      </c>
    </row>
    <row r="33" spans="2:9" ht="15" x14ac:dyDescent="0.2">
      <c r="B33" s="18"/>
      <c r="C33" s="15"/>
      <c r="D33" s="16"/>
      <c r="E33" s="17">
        <f t="shared" si="0"/>
        <v>0</v>
      </c>
      <c r="F33" s="26" t="s">
        <v>40</v>
      </c>
      <c r="G33" s="24">
        <v>162.5</v>
      </c>
      <c r="H33" s="19"/>
      <c r="I33" s="20">
        <f t="shared" si="1"/>
        <v>0</v>
      </c>
    </row>
    <row r="34" spans="2:9" ht="15" x14ac:dyDescent="0.2">
      <c r="B34" s="25" t="s">
        <v>41</v>
      </c>
      <c r="C34" s="15"/>
      <c r="D34" s="16"/>
      <c r="E34" s="17">
        <f t="shared" si="0"/>
        <v>0</v>
      </c>
      <c r="F34" s="26" t="s">
        <v>42</v>
      </c>
      <c r="G34" s="24">
        <v>118</v>
      </c>
      <c r="H34" s="19"/>
      <c r="I34" s="20">
        <f t="shared" si="1"/>
        <v>0</v>
      </c>
    </row>
    <row r="35" spans="2:9" ht="15" x14ac:dyDescent="0.2">
      <c r="B35" s="18" t="s">
        <v>43</v>
      </c>
      <c r="C35" s="15">
        <v>399</v>
      </c>
      <c r="D35" s="16"/>
      <c r="E35" s="17">
        <f t="shared" si="0"/>
        <v>0</v>
      </c>
      <c r="F35" s="26" t="s">
        <v>44</v>
      </c>
      <c r="G35" s="24">
        <v>49.95</v>
      </c>
      <c r="H35" s="19"/>
      <c r="I35" s="20">
        <f t="shared" si="1"/>
        <v>0</v>
      </c>
    </row>
    <row r="36" spans="2:9" ht="15" x14ac:dyDescent="0.2">
      <c r="B36" s="18" t="s">
        <v>45</v>
      </c>
      <c r="C36" s="15">
        <v>399</v>
      </c>
      <c r="D36" s="16"/>
      <c r="E36" s="17">
        <f t="shared" si="0"/>
        <v>0</v>
      </c>
      <c r="F36" s="18" t="s">
        <v>46</v>
      </c>
      <c r="G36" s="24">
        <v>29.95</v>
      </c>
      <c r="H36" s="19"/>
      <c r="I36" s="20">
        <f t="shared" si="1"/>
        <v>0</v>
      </c>
    </row>
    <row r="37" spans="2:9" ht="15" x14ac:dyDescent="0.2">
      <c r="B37" s="18" t="s">
        <v>47</v>
      </c>
      <c r="C37" s="15">
        <v>995</v>
      </c>
      <c r="D37" s="16"/>
      <c r="E37" s="17">
        <f t="shared" si="0"/>
        <v>0</v>
      </c>
      <c r="F37" s="26" t="s">
        <v>48</v>
      </c>
      <c r="G37" s="24">
        <v>29.95</v>
      </c>
      <c r="H37" s="19"/>
      <c r="I37" s="20">
        <f t="shared" si="1"/>
        <v>0</v>
      </c>
    </row>
    <row r="38" spans="2:9" ht="15" x14ac:dyDescent="0.2">
      <c r="B38" s="18" t="s">
        <v>49</v>
      </c>
      <c r="C38" s="15">
        <v>995</v>
      </c>
      <c r="D38" s="16"/>
      <c r="E38" s="17">
        <f t="shared" si="0"/>
        <v>0</v>
      </c>
      <c r="F38" s="26" t="s">
        <v>50</v>
      </c>
      <c r="G38" s="24">
        <v>290</v>
      </c>
      <c r="H38" s="19"/>
      <c r="I38" s="20">
        <f t="shared" si="1"/>
        <v>0</v>
      </c>
    </row>
    <row r="39" spans="2:9" ht="15" x14ac:dyDescent="0.2">
      <c r="B39" s="18" t="s">
        <v>51</v>
      </c>
      <c r="C39" s="15">
        <v>665</v>
      </c>
      <c r="D39" s="16"/>
      <c r="E39" s="17">
        <f t="shared" si="0"/>
        <v>0</v>
      </c>
      <c r="F39" s="26" t="s">
        <v>52</v>
      </c>
      <c r="G39" s="24">
        <v>290</v>
      </c>
      <c r="H39" s="19"/>
      <c r="I39" s="20">
        <f t="shared" si="1"/>
        <v>0</v>
      </c>
    </row>
    <row r="40" spans="2:9" ht="15" x14ac:dyDescent="0.2">
      <c r="B40" s="18" t="s">
        <v>53</v>
      </c>
      <c r="C40" s="15">
        <v>155.94999999999999</v>
      </c>
      <c r="D40" s="16"/>
      <c r="E40" s="17">
        <f t="shared" si="0"/>
        <v>0</v>
      </c>
      <c r="F40" s="26" t="s">
        <v>54</v>
      </c>
      <c r="G40" s="24">
        <v>300</v>
      </c>
      <c r="H40" s="19"/>
      <c r="I40" s="20">
        <f t="shared" si="1"/>
        <v>0</v>
      </c>
    </row>
    <row r="41" spans="2:9" ht="15" x14ac:dyDescent="0.2">
      <c r="B41" s="18"/>
      <c r="C41" s="15"/>
      <c r="D41" s="16"/>
      <c r="E41" s="17">
        <f t="shared" si="0"/>
        <v>0</v>
      </c>
      <c r="F41" s="26" t="s">
        <v>55</v>
      </c>
      <c r="G41" s="24">
        <v>79.95</v>
      </c>
      <c r="H41" s="19"/>
      <c r="I41" s="20">
        <f t="shared" si="1"/>
        <v>0</v>
      </c>
    </row>
    <row r="42" spans="2:9" ht="15" x14ac:dyDescent="0.25">
      <c r="B42" s="25" t="s">
        <v>56</v>
      </c>
      <c r="C42" s="15"/>
      <c r="D42" s="16"/>
      <c r="E42" s="17">
        <f t="shared" si="0"/>
        <v>0</v>
      </c>
      <c r="F42" s="29"/>
      <c r="G42" s="27"/>
      <c r="H42" s="19"/>
      <c r="I42" s="20">
        <f t="shared" si="1"/>
        <v>0</v>
      </c>
    </row>
    <row r="43" spans="2:9" ht="15" x14ac:dyDescent="0.25">
      <c r="B43" s="18" t="s">
        <v>57</v>
      </c>
      <c r="C43" s="15">
        <v>2350.3200000000002</v>
      </c>
      <c r="D43" s="16"/>
      <c r="E43" s="17">
        <f t="shared" si="0"/>
        <v>0</v>
      </c>
      <c r="F43" s="23" t="s">
        <v>58</v>
      </c>
      <c r="G43" s="27"/>
      <c r="H43" s="19"/>
      <c r="I43" s="20">
        <f t="shared" si="1"/>
        <v>0</v>
      </c>
    </row>
    <row r="44" spans="2:9" ht="15" x14ac:dyDescent="0.2">
      <c r="B44" s="18" t="s">
        <v>59</v>
      </c>
      <c r="C44" s="15">
        <v>2350.3200000000002</v>
      </c>
      <c r="D44" s="16"/>
      <c r="E44" s="17">
        <f t="shared" si="0"/>
        <v>0</v>
      </c>
      <c r="F44" s="26" t="s">
        <v>60</v>
      </c>
      <c r="G44" s="24">
        <v>450</v>
      </c>
      <c r="H44" s="19"/>
      <c r="I44" s="20">
        <f t="shared" si="1"/>
        <v>0</v>
      </c>
    </row>
    <row r="45" spans="2:9" ht="15" x14ac:dyDescent="0.2">
      <c r="B45" s="18" t="s">
        <v>61</v>
      </c>
      <c r="C45" s="15" t="s">
        <v>62</v>
      </c>
      <c r="D45" s="16"/>
      <c r="E45" s="17"/>
      <c r="F45" s="26" t="s">
        <v>63</v>
      </c>
      <c r="G45" s="31" t="s">
        <v>64</v>
      </c>
      <c r="H45" s="19"/>
      <c r="I45" s="20"/>
    </row>
    <row r="46" spans="2:9" ht="15" x14ac:dyDescent="0.2">
      <c r="B46" s="18" t="s">
        <v>65</v>
      </c>
      <c r="C46" s="15">
        <v>2549</v>
      </c>
      <c r="D46" s="16"/>
      <c r="E46" s="17">
        <f t="shared" si="0"/>
        <v>0</v>
      </c>
      <c r="F46" s="26" t="s">
        <v>66</v>
      </c>
      <c r="G46" s="31" t="s">
        <v>64</v>
      </c>
      <c r="H46" s="19"/>
      <c r="I46" s="20"/>
    </row>
    <row r="47" spans="2:9" ht="15" x14ac:dyDescent="0.2">
      <c r="B47" s="18" t="s">
        <v>67</v>
      </c>
      <c r="C47" s="15">
        <v>1298</v>
      </c>
      <c r="D47" s="16"/>
      <c r="E47" s="17">
        <f t="shared" si="0"/>
        <v>0</v>
      </c>
      <c r="F47" s="26" t="s">
        <v>68</v>
      </c>
      <c r="G47" s="24">
        <v>1804</v>
      </c>
      <c r="H47" s="19"/>
      <c r="I47" s="20">
        <f t="shared" si="1"/>
        <v>0</v>
      </c>
    </row>
    <row r="48" spans="2:9" ht="15" x14ac:dyDescent="0.2">
      <c r="B48" s="18" t="s">
        <v>69</v>
      </c>
      <c r="C48" s="15">
        <v>995</v>
      </c>
      <c r="D48" s="16"/>
      <c r="E48" s="17">
        <f t="shared" si="0"/>
        <v>0</v>
      </c>
      <c r="F48" s="26" t="s">
        <v>70</v>
      </c>
      <c r="G48" s="24">
        <v>2019</v>
      </c>
      <c r="H48" s="19"/>
      <c r="I48" s="20">
        <f t="shared" si="1"/>
        <v>0</v>
      </c>
    </row>
    <row r="49" spans="2:9" ht="15" x14ac:dyDescent="0.2">
      <c r="C49" s="1"/>
      <c r="D49" s="16"/>
      <c r="E49" s="17">
        <f t="shared" si="0"/>
        <v>0</v>
      </c>
      <c r="F49" s="26" t="s">
        <v>71</v>
      </c>
      <c r="G49" s="24">
        <v>1256</v>
      </c>
      <c r="H49" s="19"/>
      <c r="I49" s="20">
        <f t="shared" si="1"/>
        <v>0</v>
      </c>
    </row>
    <row r="50" spans="2:9" ht="15" x14ac:dyDescent="0.2">
      <c r="B50" s="25" t="s">
        <v>72</v>
      </c>
      <c r="C50" s="32"/>
      <c r="D50" s="16"/>
      <c r="E50" s="17">
        <f t="shared" si="0"/>
        <v>0</v>
      </c>
      <c r="F50" s="26" t="s">
        <v>73</v>
      </c>
      <c r="G50" s="24">
        <v>1865</v>
      </c>
      <c r="H50" s="19"/>
      <c r="I50" s="20">
        <f t="shared" si="1"/>
        <v>0</v>
      </c>
    </row>
    <row r="51" spans="2:9" ht="15" x14ac:dyDescent="0.2">
      <c r="B51" s="18" t="s">
        <v>74</v>
      </c>
      <c r="C51" s="15">
        <v>242.5</v>
      </c>
      <c r="D51" s="16"/>
      <c r="E51" s="17">
        <f t="shared" si="0"/>
        <v>0</v>
      </c>
      <c r="F51" s="26" t="s">
        <v>75</v>
      </c>
      <c r="G51" s="24">
        <v>198</v>
      </c>
      <c r="H51" s="19"/>
      <c r="I51" s="20">
        <f t="shared" si="1"/>
        <v>0</v>
      </c>
    </row>
    <row r="52" spans="2:9" ht="15" x14ac:dyDescent="0.2">
      <c r="B52" s="18" t="s">
        <v>76</v>
      </c>
      <c r="C52" s="15">
        <v>193.05</v>
      </c>
      <c r="D52" s="16"/>
      <c r="E52" s="17">
        <f t="shared" si="0"/>
        <v>0</v>
      </c>
      <c r="F52" s="26" t="s">
        <v>77</v>
      </c>
      <c r="G52" s="24">
        <v>285</v>
      </c>
      <c r="H52" s="19"/>
      <c r="I52" s="20">
        <f t="shared" si="1"/>
        <v>0</v>
      </c>
    </row>
    <row r="53" spans="2:9" ht="15" x14ac:dyDescent="0.2">
      <c r="B53" s="18" t="s">
        <v>78</v>
      </c>
      <c r="C53" s="15">
        <v>496</v>
      </c>
      <c r="D53" s="16"/>
      <c r="E53" s="17">
        <f t="shared" si="0"/>
        <v>0</v>
      </c>
      <c r="F53" s="26" t="s">
        <v>79</v>
      </c>
      <c r="G53" s="24">
        <v>300</v>
      </c>
      <c r="H53" s="19"/>
      <c r="I53" s="20">
        <f t="shared" si="1"/>
        <v>0</v>
      </c>
    </row>
    <row r="54" spans="2:9" ht="15" x14ac:dyDescent="0.2">
      <c r="B54" s="18" t="s">
        <v>80</v>
      </c>
      <c r="C54" s="15">
        <v>398</v>
      </c>
      <c r="D54" s="16"/>
      <c r="E54" s="17">
        <f t="shared" si="0"/>
        <v>0</v>
      </c>
      <c r="F54" s="21"/>
      <c r="G54" s="22"/>
      <c r="H54" s="19"/>
      <c r="I54" s="20">
        <f t="shared" si="1"/>
        <v>0</v>
      </c>
    </row>
    <row r="55" spans="2:9" ht="15" x14ac:dyDescent="0.2">
      <c r="B55" s="18" t="s">
        <v>81</v>
      </c>
      <c r="C55" s="15">
        <v>750</v>
      </c>
      <c r="D55" s="16"/>
      <c r="E55" s="17">
        <f t="shared" si="0"/>
        <v>0</v>
      </c>
      <c r="F55" s="21"/>
      <c r="G55" s="22"/>
      <c r="H55" s="19"/>
      <c r="I55" s="20">
        <f t="shared" si="1"/>
        <v>0</v>
      </c>
    </row>
    <row r="56" spans="2:9" ht="15" x14ac:dyDescent="0.2">
      <c r="B56" s="18" t="s">
        <v>82</v>
      </c>
      <c r="C56" s="15">
        <v>987</v>
      </c>
      <c r="D56" s="16"/>
      <c r="E56" s="17">
        <f t="shared" si="0"/>
        <v>0</v>
      </c>
      <c r="F56" s="23" t="s">
        <v>83</v>
      </c>
      <c r="G56" s="24"/>
      <c r="H56" s="19"/>
      <c r="I56" s="20">
        <f t="shared" si="1"/>
        <v>0</v>
      </c>
    </row>
    <row r="57" spans="2:9" ht="15" x14ac:dyDescent="0.2">
      <c r="B57" s="18" t="s">
        <v>84</v>
      </c>
      <c r="C57" s="15">
        <v>162.6</v>
      </c>
      <c r="D57" s="16"/>
      <c r="E57" s="17">
        <f t="shared" si="0"/>
        <v>0</v>
      </c>
      <c r="F57" s="61" t="s">
        <v>85</v>
      </c>
      <c r="G57" s="62">
        <v>55</v>
      </c>
      <c r="H57" s="65">
        <v>1</v>
      </c>
      <c r="I57" s="64">
        <f t="shared" si="1"/>
        <v>55</v>
      </c>
    </row>
    <row r="58" spans="2:9" ht="15" x14ac:dyDescent="0.2">
      <c r="B58" s="18" t="s">
        <v>86</v>
      </c>
      <c r="C58" s="15">
        <v>487.66</v>
      </c>
      <c r="D58" s="16"/>
      <c r="E58" s="17">
        <f t="shared" si="0"/>
        <v>0</v>
      </c>
      <c r="F58" s="61" t="s">
        <v>87</v>
      </c>
      <c r="G58" s="62">
        <v>299</v>
      </c>
      <c r="H58" s="65">
        <v>1</v>
      </c>
      <c r="I58" s="64">
        <f t="shared" si="1"/>
        <v>299</v>
      </c>
    </row>
    <row r="59" spans="2:9" ht="15" x14ac:dyDescent="0.2">
      <c r="B59" s="18" t="s">
        <v>88</v>
      </c>
      <c r="C59" s="15">
        <v>742</v>
      </c>
      <c r="D59" s="16"/>
      <c r="E59" s="17">
        <f t="shared" si="0"/>
        <v>0</v>
      </c>
      <c r="F59" s="61" t="s">
        <v>89</v>
      </c>
      <c r="G59" s="62">
        <v>285</v>
      </c>
      <c r="H59" s="65">
        <v>1</v>
      </c>
      <c r="I59" s="64">
        <f t="shared" si="1"/>
        <v>285</v>
      </c>
    </row>
    <row r="60" spans="2:9" ht="15" x14ac:dyDescent="0.2">
      <c r="B60" s="18" t="s">
        <v>90</v>
      </c>
      <c r="C60" s="15">
        <v>799.95</v>
      </c>
      <c r="D60" s="16"/>
      <c r="E60" s="17">
        <f t="shared" si="0"/>
        <v>0</v>
      </c>
      <c r="F60" s="26"/>
      <c r="G60" s="24"/>
      <c r="H60" s="19"/>
      <c r="I60" s="20">
        <f t="shared" si="1"/>
        <v>0</v>
      </c>
    </row>
    <row r="61" spans="2:9" ht="15" x14ac:dyDescent="0.2">
      <c r="B61" s="18" t="s">
        <v>91</v>
      </c>
      <c r="C61" s="15">
        <v>187.5</v>
      </c>
      <c r="D61" s="16"/>
      <c r="E61" s="17">
        <f t="shared" si="0"/>
        <v>0</v>
      </c>
      <c r="F61" s="23" t="s">
        <v>92</v>
      </c>
      <c r="G61" s="24"/>
      <c r="H61" s="19"/>
      <c r="I61" s="20">
        <f t="shared" si="1"/>
        <v>0</v>
      </c>
    </row>
    <row r="62" spans="2:9" ht="15" x14ac:dyDescent="0.2">
      <c r="B62" s="18" t="s">
        <v>93</v>
      </c>
      <c r="C62" s="15">
        <v>995</v>
      </c>
      <c r="D62" s="16"/>
      <c r="E62" s="17">
        <f t="shared" si="0"/>
        <v>0</v>
      </c>
      <c r="F62" s="61" t="s">
        <v>94</v>
      </c>
      <c r="G62" s="62">
        <v>2280</v>
      </c>
      <c r="H62" s="65">
        <v>1</v>
      </c>
      <c r="I62" s="64">
        <f t="shared" si="1"/>
        <v>2280</v>
      </c>
    </row>
    <row r="63" spans="2:9" ht="15" x14ac:dyDescent="0.25">
      <c r="B63" s="18" t="s">
        <v>95</v>
      </c>
      <c r="C63" s="15">
        <v>99.5</v>
      </c>
      <c r="D63" s="16"/>
      <c r="E63" s="17">
        <f t="shared" si="0"/>
        <v>0</v>
      </c>
      <c r="F63" s="33" t="s">
        <v>96</v>
      </c>
      <c r="G63" s="7" t="s">
        <v>64</v>
      </c>
      <c r="H63" s="19"/>
      <c r="I63" s="20"/>
    </row>
    <row r="64" spans="2:9" ht="15" x14ac:dyDescent="0.2">
      <c r="B64" s="18" t="s">
        <v>97</v>
      </c>
      <c r="C64" s="15">
        <v>301.5</v>
      </c>
      <c r="D64" s="16"/>
      <c r="E64" s="17">
        <f t="shared" si="0"/>
        <v>0</v>
      </c>
      <c r="F64" s="6" t="s">
        <v>98</v>
      </c>
      <c r="H64" s="19"/>
      <c r="I64" s="20">
        <f t="shared" si="1"/>
        <v>0</v>
      </c>
    </row>
    <row r="65" spans="2:9" ht="15" x14ac:dyDescent="0.2">
      <c r="B65" s="18" t="s">
        <v>99</v>
      </c>
      <c r="C65" s="15">
        <v>120.75</v>
      </c>
      <c r="D65" s="16"/>
      <c r="E65" s="17">
        <f t="shared" si="0"/>
        <v>0</v>
      </c>
      <c r="F65" s="61" t="s">
        <v>100</v>
      </c>
      <c r="G65" s="66">
        <v>42995</v>
      </c>
      <c r="H65" s="65">
        <v>1</v>
      </c>
      <c r="I65" s="64"/>
    </row>
    <row r="66" spans="2:9" ht="15" x14ac:dyDescent="0.2">
      <c r="B66" s="18" t="s">
        <v>101</v>
      </c>
      <c r="C66" s="15">
        <v>322.75</v>
      </c>
      <c r="D66" s="16"/>
      <c r="E66" s="17">
        <f t="shared" si="0"/>
        <v>0</v>
      </c>
      <c r="F66" s="67" t="s">
        <v>102</v>
      </c>
      <c r="G66" s="68"/>
      <c r="H66" s="65"/>
      <c r="I66" s="64"/>
    </row>
    <row r="67" spans="2:9" ht="15" x14ac:dyDescent="0.2">
      <c r="B67" s="34"/>
      <c r="C67" s="22"/>
      <c r="D67" s="16"/>
      <c r="E67" s="16"/>
      <c r="F67" s="67" t="s">
        <v>103</v>
      </c>
      <c r="G67" s="69"/>
      <c r="H67" s="65"/>
      <c r="I67" s="65"/>
    </row>
    <row r="68" spans="2:9" ht="15" x14ac:dyDescent="0.2">
      <c r="B68" s="34"/>
      <c r="C68" s="22"/>
      <c r="D68" s="16"/>
      <c r="E68" s="16"/>
      <c r="F68" s="34"/>
      <c r="G68" s="35"/>
      <c r="H68" s="19"/>
    </row>
    <row r="69" spans="2:9" ht="15" x14ac:dyDescent="0.2">
      <c r="B69" s="34" t="s">
        <v>104</v>
      </c>
      <c r="C69" s="22"/>
      <c r="D69" s="16"/>
      <c r="E69" s="17">
        <f>SUM(E13:E68)</f>
        <v>26995</v>
      </c>
      <c r="F69" s="34" t="s">
        <v>104</v>
      </c>
      <c r="G69" s="35"/>
      <c r="H69" s="19"/>
      <c r="I69" s="20">
        <f>SUM(I13:I68)</f>
        <v>3164</v>
      </c>
    </row>
    <row r="70" spans="2:9" ht="15" x14ac:dyDescent="0.2">
      <c r="B70" s="34"/>
      <c r="C70" s="22"/>
      <c r="D70" s="16"/>
      <c r="E70" s="16"/>
      <c r="F70" s="36"/>
      <c r="G70" s="37"/>
      <c r="H70" s="38" t="s">
        <v>105</v>
      </c>
      <c r="I70" s="39"/>
    </row>
    <row r="71" spans="2:9" ht="15" x14ac:dyDescent="0.25">
      <c r="B71" s="14"/>
      <c r="C71" s="40"/>
      <c r="D71" s="41"/>
      <c r="E71" s="41"/>
      <c r="F71" s="42" t="s">
        <v>106</v>
      </c>
      <c r="G71" s="43">
        <f>SUM(E69,I69)</f>
        <v>30159</v>
      </c>
      <c r="H71" s="44">
        <v>11.2</v>
      </c>
      <c r="I71" s="45">
        <f>SUM(G71*H71)</f>
        <v>337780.8</v>
      </c>
    </row>
    <row r="72" spans="2:9" ht="15" x14ac:dyDescent="0.25">
      <c r="B72" s="14"/>
      <c r="C72" s="40"/>
      <c r="D72" s="41"/>
      <c r="E72" s="41"/>
      <c r="F72" s="46" t="s">
        <v>107</v>
      </c>
      <c r="G72" s="47"/>
      <c r="H72" s="48"/>
      <c r="I72" s="49">
        <v>42995</v>
      </c>
    </row>
    <row r="73" spans="2:9" ht="15" x14ac:dyDescent="0.25">
      <c r="B73" s="14"/>
      <c r="C73" s="40"/>
      <c r="D73" s="41"/>
      <c r="E73" s="41"/>
      <c r="F73" s="29"/>
      <c r="G73" s="27"/>
      <c r="H73" s="50" t="s">
        <v>108</v>
      </c>
      <c r="I73" s="51">
        <f>SUM(I71:I72)</f>
        <v>380775.8</v>
      </c>
    </row>
    <row r="74" spans="2:9" ht="15" x14ac:dyDescent="0.25">
      <c r="B74" s="14"/>
      <c r="C74" s="40"/>
      <c r="D74" s="41"/>
      <c r="E74" s="41"/>
      <c r="F74" s="29"/>
      <c r="G74" s="27"/>
      <c r="H74" s="52" t="s">
        <v>109</v>
      </c>
      <c r="I74" s="49">
        <f>SUM(I73*1.25)</f>
        <v>475969.75</v>
      </c>
    </row>
    <row r="75" spans="2:9" ht="15" x14ac:dyDescent="0.25">
      <c r="B75" s="14"/>
      <c r="C75" s="40"/>
      <c r="D75" s="41"/>
      <c r="E75" s="41"/>
      <c r="F75" s="29"/>
      <c r="G75" s="27"/>
      <c r="H75" s="19"/>
      <c r="I75" s="53"/>
    </row>
    <row r="76" spans="2:9" ht="13.5" thickBot="1" x14ac:dyDescent="0.25">
      <c r="B76" s="54" t="s">
        <v>110</v>
      </c>
      <c r="C76" s="55"/>
      <c r="D76" s="56"/>
      <c r="E76" s="56"/>
      <c r="F76" s="54"/>
      <c r="G76" s="57"/>
      <c r="H76" s="56"/>
      <c r="I76" s="58"/>
    </row>
    <row r="77" spans="2:9" ht="15" x14ac:dyDescent="0.25">
      <c r="B77" s="14"/>
      <c r="C77" s="40"/>
      <c r="D77" s="41"/>
      <c r="E77" s="41"/>
      <c r="F77" s="29"/>
      <c r="G77" s="27"/>
      <c r="H77" s="19"/>
    </row>
    <row r="78" spans="2:9" x14ac:dyDescent="0.2">
      <c r="C78" s="59"/>
      <c r="D78" s="1"/>
      <c r="E78" s="59"/>
      <c r="F78" s="59"/>
      <c r="G78" s="1" t="s">
        <v>112</v>
      </c>
      <c r="H78" s="59"/>
    </row>
    <row r="79" spans="2:9" x14ac:dyDescent="0.2">
      <c r="C79" s="60"/>
      <c r="D79" s="1"/>
      <c r="E79" s="60"/>
      <c r="F79" s="60"/>
      <c r="G79" s="1" t="s">
        <v>113</v>
      </c>
      <c r="H79" s="60"/>
      <c r="I79" s="59"/>
    </row>
    <row r="80" spans="2:9" x14ac:dyDescent="0.2">
      <c r="C80" s="60"/>
      <c r="D80" s="1"/>
      <c r="E80" s="60"/>
      <c r="F80" s="60"/>
      <c r="G80" s="1"/>
      <c r="H80" s="60"/>
      <c r="I80" s="59"/>
    </row>
    <row r="81" spans="2:8" x14ac:dyDescent="0.2">
      <c r="B81" s="34"/>
      <c r="C81" s="32"/>
      <c r="D81" s="19"/>
      <c r="E81" s="19"/>
      <c r="F81" s="21"/>
      <c r="G81" s="22"/>
      <c r="H81" s="19"/>
    </row>
    <row r="82" spans="2:8" x14ac:dyDescent="0.2">
      <c r="B82" s="34"/>
      <c r="C82" s="32"/>
      <c r="D82" s="19"/>
      <c r="E82" s="19"/>
      <c r="F82" s="21"/>
      <c r="G82" s="22"/>
      <c r="H82" s="19"/>
    </row>
    <row r="83" spans="2:8" x14ac:dyDescent="0.2">
      <c r="B83" s="34"/>
      <c r="C83" s="32"/>
      <c r="D83" s="19"/>
      <c r="E83" s="19"/>
      <c r="F83" s="21"/>
      <c r="G83" s="22"/>
      <c r="H83" s="19"/>
    </row>
    <row r="85" spans="2:8" x14ac:dyDescent="0.2">
      <c r="B85" s="1" t="s">
        <v>0</v>
      </c>
    </row>
  </sheetData>
  <pageMargins left="0.7" right="0.7" top="0.75" bottom="0.75" header="0.3" footer="0.3"/>
  <pageSetup paperSize="9" scale="47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Atom 3,5 - 245 hk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Driving Event</dc:creator>
  <cp:lastModifiedBy>Driving Event</cp:lastModifiedBy>
  <cp:lastPrinted>2017-03-13T21:38:10Z</cp:lastPrinted>
  <dcterms:created xsi:type="dcterms:W3CDTF">2017-03-13T20:58:27Z</dcterms:created>
  <dcterms:modified xsi:type="dcterms:W3CDTF">2017-03-13T21:46:04Z</dcterms:modified>
</cp:coreProperties>
</file>